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055\1 výzva\"/>
    </mc:Choice>
  </mc:AlternateContent>
  <xr:revisionPtr revIDLastSave="0" documentId="13_ncr:1_{27F9CCB5-05B8-4093-8895-3C6966C4537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technika'!$B$1:$U$17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1" l="1"/>
  <c r="O11" i="1"/>
  <c r="R11" i="1"/>
  <c r="S11" i="1"/>
  <c r="R12" i="1"/>
  <c r="S12" i="1"/>
  <c r="O10" i="1"/>
  <c r="O13" i="1"/>
  <c r="R10" i="1"/>
  <c r="S10" i="1"/>
  <c r="R13" i="1"/>
  <c r="S13" i="1"/>
  <c r="O8" i="1"/>
  <c r="O9" i="1"/>
  <c r="R8" i="1"/>
  <c r="S8" i="1"/>
  <c r="R9" i="1"/>
  <c r="S9" i="1"/>
  <c r="R7" i="1"/>
  <c r="S7" i="1"/>
  <c r="O7" i="1"/>
  <c r="Q16" i="1" l="1"/>
  <c r="P16" i="1"/>
</calcChain>
</file>

<file path=xl/sharedStrings.xml><?xml version="1.0" encoding="utf-8"?>
<sst xmlns="http://schemas.openxmlformats.org/spreadsheetml/2006/main" count="64" uniqueCount="48">
  <si>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</si>
  <si>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</si>
  <si>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</si>
  <si>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</si>
  <si>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</si>
  <si>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</si>
  <si>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</si>
  <si>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</si>
  <si>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</si>
  <si>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</si>
  <si>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</si>
  <si>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30213500-0 - Kapesní počítače 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</si>
  <si>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</si>
  <si>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</si>
  <si>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</si>
  <si>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</si>
  <si>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</si>
  <si>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</si>
  <si>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</si>
  <si>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</si>
  <si>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</si>
  <si>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</si>
  <si>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</si>
  <si>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</si>
  <si>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</si>
  <si>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</si>
  <si>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</si>
  <si>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</si>
  <si>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</si>
  <si>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</si>
  <si>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</si>
  <si>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</si>
  <si>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055 - 2023 </t>
  </si>
  <si>
    <t>Wifi router</t>
  </si>
  <si>
    <t>USB hub</t>
  </si>
  <si>
    <t>Společná faktura</t>
  </si>
  <si>
    <t>Ing. Petr Pfauser, 
Tel.: 37763 6717</t>
  </si>
  <si>
    <r>
      <t xml:space="preserve">Univerzitní 28, 
301 00 Plzeň,
</t>
    </r>
    <r>
      <rPr>
        <sz val="11"/>
        <color theme="1"/>
        <rFont val="Calibri"/>
        <family val="2"/>
        <charset val="238"/>
        <scheme val="minor"/>
      </rPr>
      <t>Fakulta designu a umění Ladislava Sutnara - Děkanát,
místnost LS 230</t>
    </r>
  </si>
  <si>
    <t>Jednodeskový počítač</t>
  </si>
  <si>
    <t>Switch</t>
  </si>
  <si>
    <t>Počet portů min. 8 s automatickou adaptací 10 / 100 / 1000 Mb/s podporující Auto-MDI / MDIX, řízení toku IEEE 802.3x, podpora 802.1p / DSCP QoS, kovové provedení.</t>
  </si>
  <si>
    <t>Brýle pro VR</t>
  </si>
  <si>
    <t>Brýle pro virtuální realitu samostatně fungující.
Zorné pole min. 92°.
Celkové rozlišení 4K 3664 × 1920 px (na jedno oko QHD 1832 × 1920 px).
Obnovovací frekvence min. 120 Hz.
Integrované úložiště s kapacitou min. 128 GB.
Pamět min. 6 GB.
Vestavěný mikrofon a reproduktory.
Konektory: USB-C,  Bluetooth. 
Včetně: 2 ks pohybových ovladačů, kabeláže, napájecího adaptéru, vymezovací vložka pro brýle.
Součástí je ergonomický pásek zlepšující stabilitu setu, s nastavovacím kolečkem.
Další součástí je originální USB typ-C kabel délky min. 5 m pro VR headset, rozhraní USB-C 3.2 Gen1, podporuje nabíjení dalších zařízení s konektorem 90°.
Včetně ochranného originálního  cestovního pouzdra pro VR headset, prostor i pro příslušenství (ovladače, nabíjecí kabel, napájecí adaptér).</t>
  </si>
  <si>
    <t>Jednodeskový počítač, výkon min. 850 bodů dle https://www.cpubenchmark.net/low_end_cpus.html.
Pamět min. 4GB RAM.
Konektivita min.  2,4 GHz and 5,0 GHz IEEE 802.11b/g/n/ac wireless, min. 1x LAN Gigabit ethernet, min. 1x Bluetooth 5.0, min. 2x USB 3.0, min. 2x USB 2.0, min. 2x micro HDMI s podporou 4K rozlišení, podpora mikroSD karet, splňuje podmínky směrnice RoHS.
Součástí min. 1x mikro HDMI kabel s délkou min. 2 m, SD karta min. vel. 32 GB.
Oficiální napájecí zdroj, oficiální balení v krabičče chránící před prachem, mechanickým poškozením a statickou elektřinou.</t>
  </si>
  <si>
    <t>WiFi router s WiFi  splňující  802.11s/b/g/n/ac, rychlost min.  867 Mb/s, dual-band (2,4 GHz 300 MB/s + 5 GHz 867 MB/s ), porty: min.  1x GWAN, 5x GLAN, 2 ks externí anténa, šifrování  WEP 128bit, WPA , WPA2, Dual-Band (2,4 + 5 GHz), PoE, QoS, firewall.</t>
  </si>
  <si>
    <t>WiFi router s WiFi 6 splňující  802.11s/b/g/n/ac/ax, rychlost min.  2976 Mb/s, dual-band (2,4 GHz 300 MB/s + 5 GHz 867 MB/s ), porty: min. 1x GWAN, 4x GLAN, 1x USB 3.2,  4 ks  externí anténa, šifrování  WPS, WPA2, WPA-PSK, WPA2-PSK, WPA-Enterprise, WPA2-Enterprise a WPA3, Dual-Band (2,4 + 5 GHz), QoS, firewall, Wifi mesh.</t>
  </si>
  <si>
    <t>WiFi router s třípasmovou WiFi 6  splňující  802.11a/b/g/n/ac/ax, rychlost min.  52800 Mb/s, tri-band (2,4 GHz 600 MB/s + 5 GHz 6000 MB/s ), porty: min.  1x GWAN, 4x GLAN, 1x USB 3.2, 6 ks externí anténa, šifrování  WPA, WPA2, WPA-Enterprise, WPA2-Enterprise a WPA3,  Dual-Band (2,4 + 5 GHz), DMZ, WPS, IPv6.</t>
  </si>
  <si>
    <t>Redukce USB-C s rozšířením na 1x 4K HDMI min. v. 2.0, min. 2x USB 3.0, min. 1x USB-C, čtečka micro SD a SD karet, plně kompatibilní se stávajícím počítačem macbook air.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</si>
</sst>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2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3"/>
  <sheetViews>
    <sheetView tabSelected="1" zoomScale="62" zoomScaleNormal="62" workbookViewId="0">
      <selection activeCell="M7" sqref="M7:M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3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5703125" hidden="1" customWidth="1"/>
    <col min="12" max="12" width="24.28515625" customWidth="1"/>
    <col min="13" max="13" width="32.5703125" style="4" customWidth="1"/>
    <col min="14" max="14" width="25.42578125" style="4" customWidth="1"/>
    <col min="15" max="15" width="17.7109375" style="4" hidden="1" customWidth="1"/>
    <col min="16" max="16" width="21.5703125" customWidth="1"/>
    <col min="17" max="17" width="24.5703125" customWidth="1"/>
    <col min="18" max="18" width="19.85546875" customWidth="1"/>
    <col min="19" max="19" width="15" customWidth="1"/>
    <col min="20" max="20" width="11.5703125" hidden="1" customWidth="1"/>
    <col min="21" max="21" width="30.140625" style="5" customWidth="1"/>
  </cols>
  <sheetData>
    <row r="1" spans="1:21" ht="40.9" customHeight="1" x14ac:dyDescent="0.25">
      <c r="B1" s="103" t="s">
        <v>32</v>
      </c>
      <c r="C1" s="104"/>
      <c r="D1" s="104"/>
      <c r="E1"/>
      <c r="G1" s="41"/>
      <c r="U1"/>
    </row>
    <row r="2" spans="1:21" ht="78" customHeight="1" x14ac:dyDescent="0.25">
      <c r="C2"/>
      <c r="D2" s="9"/>
      <c r="E2" s="10"/>
      <c r="G2" s="107"/>
      <c r="H2" s="108"/>
      <c r="I2" s="108"/>
      <c r="J2" s="108"/>
      <c r="K2" s="108"/>
      <c r="L2" s="108"/>
      <c r="M2" s="108"/>
      <c r="N2" s="1"/>
      <c r="O2" s="1"/>
      <c r="Q2" s="11"/>
      <c r="R2" s="11"/>
      <c r="T2" s="7"/>
      <c r="U2" s="8"/>
    </row>
    <row r="3" spans="1:21" x14ac:dyDescent="0.25">
      <c r="B3" s="13"/>
      <c r="C3" s="12" t="s">
        <v>0</v>
      </c>
      <c r="D3" s="62"/>
      <c r="E3" s="62"/>
      <c r="F3" s="62"/>
      <c r="G3" s="108"/>
      <c r="H3" s="108"/>
      <c r="I3" s="108"/>
      <c r="J3" s="108"/>
      <c r="K3" s="108"/>
      <c r="L3" s="108"/>
      <c r="M3" s="108"/>
      <c r="N3" s="5"/>
      <c r="O3" s="5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105" t="s">
        <v>2</v>
      </c>
      <c r="H5" s="106"/>
      <c r="I5" s="1"/>
      <c r="J5"/>
      <c r="M5" s="1"/>
      <c r="N5" s="19"/>
      <c r="O5" s="19"/>
      <c r="Q5" s="18" t="s">
        <v>2</v>
      </c>
      <c r="U5" s="6"/>
    </row>
    <row r="6" spans="1:21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23</v>
      </c>
      <c r="H6" s="38" t="s">
        <v>24</v>
      </c>
      <c r="I6" s="33" t="s">
        <v>16</v>
      </c>
      <c r="J6" s="32" t="s">
        <v>17</v>
      </c>
      <c r="K6" s="32" t="s">
        <v>31</v>
      </c>
      <c r="L6" s="35" t="s">
        <v>18</v>
      </c>
      <c r="M6" s="34" t="s">
        <v>19</v>
      </c>
      <c r="N6" s="32" t="s">
        <v>28</v>
      </c>
      <c r="O6" s="34" t="s">
        <v>20</v>
      </c>
      <c r="P6" s="32" t="s">
        <v>5</v>
      </c>
      <c r="Q6" s="36" t="s">
        <v>6</v>
      </c>
      <c r="R6" s="61" t="s">
        <v>7</v>
      </c>
      <c r="S6" s="61" t="s">
        <v>8</v>
      </c>
      <c r="T6" s="34" t="s">
        <v>21</v>
      </c>
      <c r="U6" s="34" t="s">
        <v>22</v>
      </c>
    </row>
    <row r="7" spans="1:21" ht="141.75" customHeight="1" thickTop="1" x14ac:dyDescent="0.25">
      <c r="A7" s="20"/>
      <c r="B7" s="42">
        <v>1</v>
      </c>
      <c r="C7" s="43" t="s">
        <v>38</v>
      </c>
      <c r="D7" s="44">
        <v>8</v>
      </c>
      <c r="E7" s="45" t="s">
        <v>29</v>
      </c>
      <c r="F7" s="78" t="s">
        <v>43</v>
      </c>
      <c r="G7" s="122"/>
      <c r="H7" s="46" t="s">
        <v>30</v>
      </c>
      <c r="I7" s="82" t="s">
        <v>35</v>
      </c>
      <c r="J7" s="85" t="s">
        <v>30</v>
      </c>
      <c r="K7" s="88"/>
      <c r="L7" s="100" t="s">
        <v>36</v>
      </c>
      <c r="M7" s="100" t="s">
        <v>37</v>
      </c>
      <c r="N7" s="97">
        <v>21</v>
      </c>
      <c r="O7" s="47">
        <f>D7*P7</f>
        <v>23600</v>
      </c>
      <c r="P7" s="48">
        <v>2950</v>
      </c>
      <c r="Q7" s="118"/>
      <c r="R7" s="49">
        <f>D7*Q7</f>
        <v>0</v>
      </c>
      <c r="S7" s="50" t="str">
        <f>IF(ISNUMBER(Q7), IF(Q7&gt;P7,"NEVYHOVUJE","VYHOVUJE")," ")</f>
        <v xml:space="preserve"> </v>
      </c>
      <c r="T7" s="91"/>
      <c r="U7" s="51" t="s">
        <v>11</v>
      </c>
    </row>
    <row r="8" spans="1:21" ht="67.5" customHeight="1" x14ac:dyDescent="0.25">
      <c r="A8" s="20"/>
      <c r="B8" s="63">
        <v>2</v>
      </c>
      <c r="C8" s="64" t="s">
        <v>33</v>
      </c>
      <c r="D8" s="65">
        <v>2</v>
      </c>
      <c r="E8" s="66" t="s">
        <v>29</v>
      </c>
      <c r="F8" s="79" t="s">
        <v>44</v>
      </c>
      <c r="G8" s="123"/>
      <c r="H8" s="67" t="s">
        <v>30</v>
      </c>
      <c r="I8" s="83"/>
      <c r="J8" s="86"/>
      <c r="K8" s="89"/>
      <c r="L8" s="101"/>
      <c r="M8" s="101"/>
      <c r="N8" s="98"/>
      <c r="O8" s="68">
        <f>D8*P8</f>
        <v>4000</v>
      </c>
      <c r="P8" s="69">
        <v>2000</v>
      </c>
      <c r="Q8" s="119"/>
      <c r="R8" s="70">
        <f>D8*Q8</f>
        <v>0</v>
      </c>
      <c r="S8" s="71" t="str">
        <f t="shared" ref="S8:S9" si="0">IF(ISNUMBER(Q8), IF(Q8&gt;P8,"NEVYHOVUJE","VYHOVUJE")," ")</f>
        <v xml:space="preserve"> </v>
      </c>
      <c r="T8" s="92"/>
      <c r="U8" s="94" t="s">
        <v>12</v>
      </c>
    </row>
    <row r="9" spans="1:21" ht="54.75" customHeight="1" x14ac:dyDescent="0.25">
      <c r="A9" s="20"/>
      <c r="B9" s="63">
        <v>3</v>
      </c>
      <c r="C9" s="64" t="s">
        <v>39</v>
      </c>
      <c r="D9" s="65">
        <v>2</v>
      </c>
      <c r="E9" s="66" t="s">
        <v>29</v>
      </c>
      <c r="F9" s="79" t="s">
        <v>40</v>
      </c>
      <c r="G9" s="123"/>
      <c r="H9" s="67" t="s">
        <v>30</v>
      </c>
      <c r="I9" s="83"/>
      <c r="J9" s="86"/>
      <c r="K9" s="89"/>
      <c r="L9" s="101"/>
      <c r="M9" s="101"/>
      <c r="N9" s="98"/>
      <c r="O9" s="68">
        <f>D9*P9</f>
        <v>1100</v>
      </c>
      <c r="P9" s="69">
        <v>550</v>
      </c>
      <c r="Q9" s="119"/>
      <c r="R9" s="70">
        <f>D9*Q9</f>
        <v>0</v>
      </c>
      <c r="S9" s="71" t="str">
        <f t="shared" si="0"/>
        <v xml:space="preserve"> </v>
      </c>
      <c r="T9" s="92"/>
      <c r="U9" s="95"/>
    </row>
    <row r="10" spans="1:21" ht="63" customHeight="1" x14ac:dyDescent="0.25">
      <c r="A10" s="20"/>
      <c r="B10" s="63">
        <v>4</v>
      </c>
      <c r="C10" s="64" t="s">
        <v>34</v>
      </c>
      <c r="D10" s="65">
        <v>3</v>
      </c>
      <c r="E10" s="66" t="s">
        <v>29</v>
      </c>
      <c r="F10" s="79" t="s">
        <v>47</v>
      </c>
      <c r="G10" s="123"/>
      <c r="H10" s="67" t="s">
        <v>30</v>
      </c>
      <c r="I10" s="83"/>
      <c r="J10" s="86"/>
      <c r="K10" s="89"/>
      <c r="L10" s="101"/>
      <c r="M10" s="101"/>
      <c r="N10" s="98"/>
      <c r="O10" s="68">
        <f>D10*P10</f>
        <v>3690</v>
      </c>
      <c r="P10" s="69">
        <v>1230</v>
      </c>
      <c r="Q10" s="119"/>
      <c r="R10" s="70">
        <f>D10*Q10</f>
        <v>0</v>
      </c>
      <c r="S10" s="71" t="str">
        <f t="shared" ref="S10:S13" si="1">IF(ISNUMBER(Q10), IF(Q10&gt;P10,"NEVYHOVUJE","VYHOVUJE")," ")</f>
        <v xml:space="preserve"> </v>
      </c>
      <c r="T10" s="92"/>
      <c r="U10" s="95"/>
    </row>
    <row r="11" spans="1:21" ht="70.5" customHeight="1" x14ac:dyDescent="0.25">
      <c r="A11" s="20"/>
      <c r="B11" s="72">
        <v>5</v>
      </c>
      <c r="C11" s="73" t="s">
        <v>33</v>
      </c>
      <c r="D11" s="74">
        <v>2</v>
      </c>
      <c r="E11" s="75" t="s">
        <v>29</v>
      </c>
      <c r="F11" s="80" t="s">
        <v>45</v>
      </c>
      <c r="G11" s="124"/>
      <c r="H11" s="76" t="s">
        <v>30</v>
      </c>
      <c r="I11" s="83"/>
      <c r="J11" s="86"/>
      <c r="K11" s="89"/>
      <c r="L11" s="101"/>
      <c r="M11" s="101"/>
      <c r="N11" s="98"/>
      <c r="O11" s="68">
        <f>D11*P11</f>
        <v>5000</v>
      </c>
      <c r="P11" s="77">
        <v>2500</v>
      </c>
      <c r="Q11" s="120"/>
      <c r="R11" s="70">
        <f>D11*Q11</f>
        <v>0</v>
      </c>
      <c r="S11" s="71" t="str">
        <f t="shared" ref="S11:S12" si="2">IF(ISNUMBER(Q11), IF(Q11&gt;P11,"NEVYHOVUJE","VYHOVUJE")," ")</f>
        <v xml:space="preserve"> </v>
      </c>
      <c r="T11" s="92"/>
      <c r="U11" s="95"/>
    </row>
    <row r="12" spans="1:21" ht="267" customHeight="1" x14ac:dyDescent="0.25">
      <c r="A12" s="20"/>
      <c r="B12" s="72">
        <v>6</v>
      </c>
      <c r="C12" s="73" t="s">
        <v>41</v>
      </c>
      <c r="D12" s="74">
        <v>6</v>
      </c>
      <c r="E12" s="75" t="s">
        <v>29</v>
      </c>
      <c r="F12" s="80" t="s">
        <v>42</v>
      </c>
      <c r="G12" s="124"/>
      <c r="H12" s="76" t="s">
        <v>30</v>
      </c>
      <c r="I12" s="83"/>
      <c r="J12" s="86"/>
      <c r="K12" s="89"/>
      <c r="L12" s="101"/>
      <c r="M12" s="101"/>
      <c r="N12" s="98"/>
      <c r="O12" s="68">
        <f>D12*P12</f>
        <v>99000</v>
      </c>
      <c r="P12" s="77">
        <v>16500</v>
      </c>
      <c r="Q12" s="120"/>
      <c r="R12" s="70">
        <f>D12*Q12</f>
        <v>0</v>
      </c>
      <c r="S12" s="71" t="str">
        <f t="shared" si="2"/>
        <v xml:space="preserve"> </v>
      </c>
      <c r="T12" s="92"/>
      <c r="U12" s="95"/>
    </row>
    <row r="13" spans="1:21" ht="102.75" customHeight="1" thickBot="1" x14ac:dyDescent="0.3">
      <c r="A13" s="20"/>
      <c r="B13" s="52">
        <v>7</v>
      </c>
      <c r="C13" s="53" t="s">
        <v>33</v>
      </c>
      <c r="D13" s="54">
        <v>1</v>
      </c>
      <c r="E13" s="55" t="s">
        <v>29</v>
      </c>
      <c r="F13" s="81" t="s">
        <v>46</v>
      </c>
      <c r="G13" s="125"/>
      <c r="H13" s="56" t="s">
        <v>30</v>
      </c>
      <c r="I13" s="84"/>
      <c r="J13" s="87"/>
      <c r="K13" s="90"/>
      <c r="L13" s="102"/>
      <c r="M13" s="102"/>
      <c r="N13" s="99"/>
      <c r="O13" s="57">
        <f>D13*P13</f>
        <v>6500</v>
      </c>
      <c r="P13" s="58">
        <v>6500</v>
      </c>
      <c r="Q13" s="121"/>
      <c r="R13" s="59">
        <f>D13*Q13</f>
        <v>0</v>
      </c>
      <c r="S13" s="60" t="str">
        <f t="shared" si="1"/>
        <v xml:space="preserve"> </v>
      </c>
      <c r="T13" s="93"/>
      <c r="U13" s="96"/>
    </row>
    <row r="14" spans="1:21" ht="17.45" customHeight="1" thickTop="1" thickBot="1" x14ac:dyDescent="0.3">
      <c r="C14"/>
      <c r="D14"/>
      <c r="E14"/>
      <c r="F14"/>
      <c r="G14"/>
      <c r="H14"/>
      <c r="I14"/>
      <c r="J14"/>
      <c r="M14"/>
      <c r="N14"/>
      <c r="O14"/>
    </row>
    <row r="15" spans="1:21" ht="51.75" customHeight="1" thickTop="1" thickBot="1" x14ac:dyDescent="0.3">
      <c r="B15" s="116" t="s">
        <v>27</v>
      </c>
      <c r="C15" s="116"/>
      <c r="D15" s="116"/>
      <c r="E15" s="116"/>
      <c r="F15" s="116"/>
      <c r="G15" s="116"/>
      <c r="H15" s="40"/>
      <c r="I15" s="40"/>
      <c r="J15" s="21"/>
      <c r="K15" s="21"/>
      <c r="L15" s="6"/>
      <c r="M15" s="6"/>
      <c r="N15" s="22"/>
      <c r="O15" s="22"/>
      <c r="P15" s="23" t="s">
        <v>9</v>
      </c>
      <c r="Q15" s="113" t="s">
        <v>10</v>
      </c>
      <c r="R15" s="114"/>
      <c r="S15" s="115"/>
      <c r="T15" s="24"/>
      <c r="U15" s="25"/>
    </row>
    <row r="16" spans="1:21" ht="50.45" customHeight="1" thickTop="1" thickBot="1" x14ac:dyDescent="0.3">
      <c r="B16" s="117" t="s">
        <v>25</v>
      </c>
      <c r="C16" s="117"/>
      <c r="D16" s="117"/>
      <c r="E16" s="117"/>
      <c r="F16" s="117"/>
      <c r="G16" s="117"/>
      <c r="H16" s="117"/>
      <c r="I16" s="26"/>
      <c r="L16" s="9"/>
      <c r="M16" s="9"/>
      <c r="N16" s="27"/>
      <c r="O16" s="27"/>
      <c r="P16" s="28">
        <f>SUM(O7:O13)</f>
        <v>142890</v>
      </c>
      <c r="Q16" s="110">
        <f>SUM(R7:R13)</f>
        <v>0</v>
      </c>
      <c r="R16" s="111"/>
      <c r="S16" s="112"/>
    </row>
    <row r="17" spans="2:18" ht="15.75" thickTop="1" x14ac:dyDescent="0.25">
      <c r="B17" s="109" t="s">
        <v>26</v>
      </c>
      <c r="C17" s="109"/>
      <c r="D17" s="109"/>
      <c r="E17" s="109"/>
      <c r="F17" s="109"/>
      <c r="G17" s="109"/>
      <c r="H17" s="62"/>
      <c r="I17" s="11"/>
      <c r="J17" s="11"/>
      <c r="K17" s="11"/>
      <c r="L17" s="11"/>
      <c r="M17" s="5"/>
      <c r="N17" s="5"/>
      <c r="O17" s="5"/>
      <c r="P17" s="11"/>
      <c r="Q17" s="11"/>
      <c r="R17" s="11"/>
    </row>
    <row r="18" spans="2:18" x14ac:dyDescent="0.25">
      <c r="B18" s="39"/>
      <c r="C18" s="39"/>
      <c r="D18" s="39"/>
      <c r="E18" s="39"/>
      <c r="F18" s="39"/>
      <c r="G18" s="62"/>
      <c r="H18" s="62"/>
      <c r="I18" s="11"/>
      <c r="J18" s="11"/>
      <c r="K18" s="11"/>
      <c r="L18" s="11"/>
      <c r="M18" s="5"/>
      <c r="N18" s="5"/>
      <c r="O18" s="5"/>
      <c r="P18" s="11"/>
      <c r="Q18" s="11"/>
      <c r="R18" s="11"/>
    </row>
    <row r="19" spans="2:18" x14ac:dyDescent="0.25">
      <c r="B19" s="39"/>
      <c r="C19" s="39"/>
      <c r="D19" s="39"/>
      <c r="E19" s="39"/>
      <c r="F19" s="39"/>
      <c r="G19" s="62"/>
      <c r="H19" s="62"/>
      <c r="I19" s="11"/>
      <c r="J19" s="11"/>
      <c r="K19" s="11"/>
      <c r="L19" s="11"/>
      <c r="M19" s="5"/>
      <c r="N19" s="5"/>
      <c r="O19" s="5"/>
      <c r="P19" s="11"/>
      <c r="Q19" s="11"/>
      <c r="R19" s="11"/>
    </row>
    <row r="20" spans="2:18" x14ac:dyDescent="0.25">
      <c r="B20" s="39"/>
      <c r="C20" s="39"/>
      <c r="D20" s="39"/>
      <c r="E20" s="39"/>
      <c r="F20" s="39"/>
      <c r="G20" s="62"/>
      <c r="H20" s="62"/>
      <c r="I20" s="11"/>
      <c r="J20" s="11"/>
      <c r="K20" s="11"/>
      <c r="L20" s="11"/>
      <c r="M20" s="5"/>
      <c r="N20" s="5"/>
      <c r="O20" s="5"/>
      <c r="P20" s="11"/>
      <c r="Q20" s="11"/>
      <c r="R20" s="11"/>
    </row>
    <row r="21" spans="2:18" ht="19.899999999999999" customHeight="1" x14ac:dyDescent="0.25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5"/>
      <c r="N21" s="5"/>
      <c r="O21" s="5"/>
      <c r="P21" s="11"/>
      <c r="Q21" s="11"/>
      <c r="R21" s="11"/>
    </row>
    <row r="22" spans="2:18" ht="19.899999999999999" customHeight="1" x14ac:dyDescent="0.25">
      <c r="H22" s="30"/>
      <c r="I22" s="11"/>
      <c r="J22" s="11"/>
      <c r="K22" s="11"/>
      <c r="L22" s="11"/>
      <c r="M22" s="5"/>
      <c r="N22" s="5"/>
      <c r="O22" s="5"/>
      <c r="P22" s="11"/>
      <c r="Q22" s="11"/>
      <c r="R22" s="11"/>
    </row>
    <row r="23" spans="2:18" ht="19.899999999999999" customHeight="1" x14ac:dyDescent="0.25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5"/>
      <c r="N23" s="5"/>
      <c r="O23" s="5"/>
      <c r="P23" s="11"/>
      <c r="Q23" s="11"/>
      <c r="R23" s="11"/>
    </row>
    <row r="24" spans="2:18" ht="19.899999999999999" customHeight="1" x14ac:dyDescent="0.25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5"/>
      <c r="N24" s="5"/>
      <c r="O24" s="5"/>
      <c r="P24" s="11"/>
      <c r="Q24" s="11"/>
      <c r="R24" s="11"/>
    </row>
    <row r="25" spans="2:18" ht="19.899999999999999" customHeight="1" x14ac:dyDescent="0.25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5"/>
      <c r="N25" s="5"/>
      <c r="O25" s="5"/>
      <c r="P25" s="11"/>
      <c r="Q25" s="11"/>
      <c r="R25" s="11"/>
    </row>
    <row r="26" spans="2:18" ht="19.899999999999999" customHeight="1" x14ac:dyDescent="0.25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5"/>
      <c r="N26" s="5"/>
      <c r="O26" s="5"/>
      <c r="P26" s="11"/>
      <c r="Q26" s="11"/>
      <c r="R26" s="11"/>
    </row>
    <row r="27" spans="2:18" ht="19.899999999999999" customHeight="1" x14ac:dyDescent="0.25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5"/>
      <c r="N27" s="5"/>
      <c r="O27" s="5"/>
      <c r="P27" s="11"/>
      <c r="Q27" s="11"/>
      <c r="R27" s="11"/>
    </row>
    <row r="28" spans="2:18" ht="19.899999999999999" customHeight="1" x14ac:dyDescent="0.25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5"/>
      <c r="N28" s="5"/>
      <c r="O28" s="5"/>
      <c r="P28" s="11"/>
      <c r="Q28" s="11"/>
      <c r="R28" s="11"/>
    </row>
    <row r="29" spans="2:18" ht="19.899999999999999" customHeight="1" x14ac:dyDescent="0.25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5"/>
      <c r="N29" s="5"/>
      <c r="O29" s="5"/>
      <c r="P29" s="11"/>
      <c r="Q29" s="11"/>
      <c r="R29" s="11"/>
    </row>
    <row r="30" spans="2:18" ht="19.899999999999999" customHeight="1" x14ac:dyDescent="0.25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5"/>
      <c r="N30" s="5"/>
      <c r="O30" s="5"/>
      <c r="P30" s="11"/>
      <c r="Q30" s="11"/>
      <c r="R30" s="11"/>
    </row>
    <row r="31" spans="2:18" ht="19.899999999999999" customHeight="1" x14ac:dyDescent="0.25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5"/>
      <c r="N31" s="5"/>
      <c r="O31" s="5"/>
      <c r="P31" s="11"/>
      <c r="Q31" s="11"/>
      <c r="R31" s="11"/>
    </row>
    <row r="32" spans="2:18" ht="19.899999999999999" customHeight="1" x14ac:dyDescent="0.25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5"/>
      <c r="N32" s="5"/>
      <c r="O32" s="5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5"/>
      <c r="N33" s="5"/>
      <c r="O33" s="5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5"/>
      <c r="N34" s="5"/>
      <c r="O34" s="5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5"/>
      <c r="N35" s="5"/>
      <c r="O35" s="5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5"/>
      <c r="N36" s="5"/>
      <c r="O36" s="5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5"/>
      <c r="N37" s="5"/>
      <c r="O37" s="5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5"/>
      <c r="N38" s="5"/>
      <c r="O38" s="5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5"/>
      <c r="N39" s="5"/>
      <c r="O39" s="5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5"/>
      <c r="N40" s="5"/>
      <c r="O40" s="5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5"/>
      <c r="N41" s="5"/>
      <c r="O41" s="5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5"/>
      <c r="N42" s="5"/>
      <c r="O42" s="5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5"/>
      <c r="N43" s="5"/>
      <c r="O43" s="5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5"/>
      <c r="N44" s="5"/>
      <c r="O44" s="5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5"/>
      <c r="N45" s="5"/>
      <c r="O45" s="5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5"/>
      <c r="N46" s="5"/>
      <c r="O46" s="5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5"/>
      <c r="N47" s="5"/>
      <c r="O47" s="5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5"/>
      <c r="N48" s="5"/>
      <c r="O48" s="5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5"/>
      <c r="N49" s="5"/>
      <c r="O49" s="5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5"/>
      <c r="N50" s="5"/>
      <c r="O50" s="5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5"/>
      <c r="N51" s="5"/>
      <c r="O51" s="5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5"/>
      <c r="N52" s="5"/>
      <c r="O52" s="5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5"/>
      <c r="N53" s="5"/>
      <c r="O53" s="5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5"/>
      <c r="N54" s="5"/>
      <c r="O54" s="5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5"/>
      <c r="N55" s="5"/>
      <c r="O55" s="5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5"/>
      <c r="N56" s="5"/>
      <c r="O56" s="5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5"/>
      <c r="N57" s="5"/>
      <c r="O57" s="5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5"/>
      <c r="N58" s="5"/>
      <c r="O58" s="5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5"/>
      <c r="N59" s="5"/>
      <c r="O59" s="5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5"/>
      <c r="N60" s="5"/>
      <c r="O60" s="5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5"/>
      <c r="N61" s="5"/>
      <c r="O61" s="5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5"/>
      <c r="N62" s="5"/>
      <c r="O62" s="5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5"/>
      <c r="N63" s="5"/>
      <c r="O63" s="5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5"/>
      <c r="N64" s="5"/>
      <c r="O64" s="5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5"/>
      <c r="N65" s="5"/>
      <c r="O65" s="5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5"/>
      <c r="N66" s="5"/>
      <c r="O66" s="5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5"/>
      <c r="N67" s="5"/>
      <c r="O67" s="5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5"/>
      <c r="N68" s="5"/>
      <c r="O68" s="5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5"/>
      <c r="N69" s="5"/>
      <c r="O69" s="5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5"/>
      <c r="N70" s="5"/>
      <c r="O70" s="5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5"/>
      <c r="N71" s="5"/>
      <c r="O71" s="5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5"/>
      <c r="N72" s="5"/>
      <c r="O72" s="5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5"/>
      <c r="N73" s="5"/>
      <c r="O73" s="5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5"/>
      <c r="N74" s="5"/>
      <c r="O74" s="5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5"/>
      <c r="N75" s="5"/>
      <c r="O75" s="5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5"/>
      <c r="N76" s="5"/>
      <c r="O76" s="5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5"/>
      <c r="N77" s="5"/>
      <c r="O77" s="5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5"/>
      <c r="N78" s="5"/>
      <c r="O78" s="5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5"/>
      <c r="N79" s="5"/>
      <c r="O79" s="5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5"/>
      <c r="N80" s="5"/>
      <c r="O80" s="5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5"/>
      <c r="N81" s="5"/>
      <c r="O81" s="5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5"/>
      <c r="N82" s="5"/>
      <c r="O82" s="5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5"/>
      <c r="N83" s="5"/>
      <c r="O83" s="5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5"/>
      <c r="N84" s="5"/>
      <c r="O84" s="5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5"/>
      <c r="N85" s="5"/>
      <c r="O85" s="5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5"/>
      <c r="N86" s="5"/>
      <c r="O86" s="5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5"/>
      <c r="N87" s="5"/>
      <c r="O87" s="5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5"/>
      <c r="N88" s="5"/>
      <c r="O88" s="5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5"/>
      <c r="N89" s="5"/>
      <c r="O89" s="5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5"/>
      <c r="N90" s="5"/>
      <c r="O90" s="5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5"/>
      <c r="N91" s="5"/>
      <c r="O91" s="5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5"/>
      <c r="N92" s="5"/>
      <c r="O92" s="5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5"/>
      <c r="N93" s="5"/>
      <c r="O93" s="5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5"/>
      <c r="N94" s="5"/>
      <c r="O94" s="5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5"/>
      <c r="N95" s="5"/>
      <c r="O95" s="5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5"/>
      <c r="N96" s="5"/>
      <c r="O96" s="5"/>
      <c r="P96" s="11"/>
      <c r="Q96" s="11"/>
      <c r="R96" s="11"/>
    </row>
    <row r="97" spans="3:18" ht="19.899999999999999" customHeight="1" x14ac:dyDescent="0.25">
      <c r="C97" s="21"/>
      <c r="D97" s="29"/>
      <c r="E97" s="21"/>
      <c r="F97" s="21"/>
      <c r="G97" s="62"/>
      <c r="H97" s="62"/>
      <c r="I97" s="11"/>
      <c r="J97" s="11"/>
      <c r="K97" s="11"/>
      <c r="L97" s="11"/>
      <c r="M97" s="5"/>
      <c r="N97" s="5"/>
      <c r="O97" s="5"/>
      <c r="P97" s="11"/>
      <c r="Q97" s="11"/>
      <c r="R97" s="11"/>
    </row>
    <row r="98" spans="3:18" ht="19.899999999999999" customHeight="1" x14ac:dyDescent="0.25">
      <c r="C98" s="21"/>
      <c r="D98" s="29"/>
      <c r="E98" s="21"/>
      <c r="F98" s="21"/>
      <c r="G98" s="62"/>
      <c r="H98" s="62"/>
      <c r="I98" s="11"/>
      <c r="J98" s="11"/>
      <c r="K98" s="11"/>
      <c r="L98" s="11"/>
      <c r="M98" s="5"/>
      <c r="N98" s="5"/>
      <c r="O98" s="5"/>
      <c r="P98" s="11"/>
      <c r="Q98" s="11"/>
      <c r="R98" s="11"/>
    </row>
    <row r="99" spans="3:18" ht="19.899999999999999" customHeight="1" x14ac:dyDescent="0.25">
      <c r="C99" s="21"/>
      <c r="D99" s="29"/>
      <c r="E99" s="21"/>
      <c r="F99" s="21"/>
      <c r="G99" s="62"/>
      <c r="H99" s="62"/>
      <c r="I99" s="11"/>
      <c r="J99" s="11"/>
      <c r="K99" s="11"/>
      <c r="L99" s="11"/>
      <c r="M99" s="5"/>
      <c r="N99" s="5"/>
      <c r="O99" s="5"/>
      <c r="P99" s="11"/>
      <c r="Q99" s="11"/>
      <c r="R99" s="11"/>
    </row>
    <row r="100" spans="3:18" ht="19.899999999999999" customHeight="1" x14ac:dyDescent="0.25">
      <c r="C100" s="21"/>
      <c r="D100" s="29"/>
      <c r="E100" s="21"/>
      <c r="F100" s="21"/>
      <c r="G100" s="62"/>
      <c r="H100" s="62"/>
      <c r="I100" s="11"/>
      <c r="J100" s="11"/>
      <c r="K100" s="11"/>
      <c r="L100" s="11"/>
      <c r="M100" s="5"/>
      <c r="N100" s="5"/>
      <c r="O100" s="5"/>
      <c r="P100" s="11"/>
      <c r="Q100" s="11"/>
      <c r="R100" s="11"/>
    </row>
    <row r="101" spans="3:18" ht="19.899999999999999" customHeight="1" x14ac:dyDescent="0.25">
      <c r="C101" s="21"/>
      <c r="D101" s="29"/>
      <c r="E101" s="21"/>
      <c r="F101" s="21"/>
      <c r="G101" s="62"/>
      <c r="H101" s="62"/>
      <c r="I101" s="11"/>
      <c r="J101" s="11"/>
      <c r="K101" s="11"/>
      <c r="L101" s="11"/>
      <c r="M101" s="5"/>
      <c r="N101" s="5"/>
      <c r="O101" s="5"/>
      <c r="P101" s="11"/>
      <c r="Q101" s="11"/>
      <c r="R101" s="11"/>
    </row>
    <row r="102" spans="3:18" ht="19.899999999999999" customHeight="1" x14ac:dyDescent="0.25">
      <c r="C102" s="21"/>
      <c r="D102" s="29"/>
      <c r="E102" s="21"/>
      <c r="F102" s="21"/>
      <c r="G102" s="62"/>
      <c r="H102" s="62"/>
      <c r="I102" s="11"/>
      <c r="J102" s="11"/>
      <c r="K102" s="11"/>
      <c r="L102" s="11"/>
      <c r="M102" s="5"/>
      <c r="N102" s="5"/>
      <c r="O102" s="5"/>
    </row>
    <row r="103" spans="3:18" ht="19.899999999999999" customHeight="1" x14ac:dyDescent="0.25">
      <c r="C103"/>
      <c r="E103"/>
      <c r="F103"/>
      <c r="J103"/>
    </row>
    <row r="104" spans="3:18" ht="19.899999999999999" customHeight="1" x14ac:dyDescent="0.25">
      <c r="C104"/>
      <c r="E104"/>
      <c r="F104"/>
      <c r="J104"/>
    </row>
    <row r="105" spans="3:18" ht="19.899999999999999" customHeight="1" x14ac:dyDescent="0.25">
      <c r="C105"/>
      <c r="E105"/>
      <c r="F105"/>
      <c r="J105"/>
    </row>
    <row r="106" spans="3:18" ht="19.899999999999999" customHeight="1" x14ac:dyDescent="0.25">
      <c r="C106"/>
      <c r="E106"/>
      <c r="F106"/>
      <c r="J106"/>
    </row>
    <row r="107" spans="3:18" ht="19.899999999999999" customHeight="1" x14ac:dyDescent="0.25">
      <c r="C107"/>
      <c r="E107"/>
      <c r="F107"/>
      <c r="J107"/>
    </row>
    <row r="108" spans="3:18" ht="19.899999999999999" customHeight="1" x14ac:dyDescent="0.25">
      <c r="C108"/>
      <c r="E108"/>
      <c r="F108"/>
      <c r="J108"/>
    </row>
    <row r="109" spans="3:18" ht="19.899999999999999" customHeight="1" x14ac:dyDescent="0.25">
      <c r="C109"/>
      <c r="E109"/>
      <c r="F109"/>
      <c r="J109"/>
    </row>
    <row r="110" spans="3:18" ht="19.899999999999999" customHeight="1" x14ac:dyDescent="0.25">
      <c r="C110"/>
      <c r="E110"/>
      <c r="F110"/>
      <c r="J110"/>
    </row>
    <row r="111" spans="3:18" x14ac:dyDescent="0.25">
      <c r="C111"/>
      <c r="E111"/>
      <c r="F111"/>
      <c r="J111"/>
    </row>
    <row r="112" spans="3:18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b5o9WvLAqdCmcBcP9Nra7OLiX/IPN3iU4AShrf0tOOBKnPdxYberrlok3sJuczEc3euwa4fH88R6kpAeCM+IBA==" saltValue="OHy4OVEdoFaQAGbqgnl/oA==" spinCount="100000" sheet="1" objects="1" scenarios="1"/>
  <mergeCells count="16">
    <mergeCell ref="B1:D1"/>
    <mergeCell ref="G5:H5"/>
    <mergeCell ref="G2:M3"/>
    <mergeCell ref="B17:G17"/>
    <mergeCell ref="Q16:S16"/>
    <mergeCell ref="Q15:S15"/>
    <mergeCell ref="B15:G15"/>
    <mergeCell ref="B16:H16"/>
    <mergeCell ref="I7:I13"/>
    <mergeCell ref="J7:J13"/>
    <mergeCell ref="K7:K13"/>
    <mergeCell ref="T7:T13"/>
    <mergeCell ref="U8:U13"/>
    <mergeCell ref="N7:N13"/>
    <mergeCell ref="L7:L13"/>
    <mergeCell ref="M7:M13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G7:H13 Q7:Q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S7:S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2023-05-22T06:28:46Z</cp:lastPrinted>
  <dcterms:created xsi:type="dcterms:W3CDTF">2014-03-05T12:43:32Z</dcterms:created>
  <dcterms:modified xsi:type="dcterms:W3CDTF">2023-05-22T08:18:50Z</dcterms:modified>
</cp:coreProperties>
</file>